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Sheet 1" sheetId="1" r:id="rId1"/>
    <sheet name="KEPADATAN" sheetId="2" r:id="rId2"/>
  </sheets>
  <definedNames>
    <definedName name="_xlnm.Print_Area" localSheetId="1">'KEPADATAN'!$A$1:$J$44</definedName>
  </definedNames>
  <calcPr fullCalcOnLoad="1"/>
</workbook>
</file>

<file path=xl/sharedStrings.xml><?xml version="1.0" encoding="utf-8"?>
<sst xmlns="http://schemas.openxmlformats.org/spreadsheetml/2006/main" count="105" uniqueCount="51">
  <si>
    <t>KECAMATAN</t>
  </si>
  <si>
    <t>KELURAHAN</t>
  </si>
  <si>
    <t>JUMLAH I</t>
  </si>
  <si>
    <t>JUMLAH II</t>
  </si>
  <si>
    <t>JUMLAH III</t>
  </si>
  <si>
    <t>JUMLAH IV</t>
  </si>
  <si>
    <t>JUMLAH V</t>
  </si>
  <si>
    <t>JUMLAH PENDUDUK</t>
  </si>
  <si>
    <t>Jumlah</t>
  </si>
  <si>
    <t>TOTAL</t>
  </si>
  <si>
    <t>JUMLAH PENDUDUK DAN KEPALA KELUARGA KOTA METRO</t>
  </si>
  <si>
    <t>BERDASARKAN DKB SEMESTER 1 TAHUN 2022</t>
  </si>
  <si>
    <t>JUMLAH KEPALA KELUARGA</t>
  </si>
  <si>
    <t>METRO PUSAT</t>
  </si>
  <si>
    <t>METRO UTARA</t>
  </si>
  <si>
    <t>METRO BARAT</t>
  </si>
  <si>
    <t>METRO TIMUR</t>
  </si>
  <si>
    <t>METRO SELATAN</t>
  </si>
  <si>
    <t>METRO</t>
  </si>
  <si>
    <t>HADIMULYO TIMUR</t>
  </si>
  <si>
    <t>IMOPURO</t>
  </si>
  <si>
    <t>HADIMULYO BARAT</t>
  </si>
  <si>
    <t>YOSOMULYO</t>
  </si>
  <si>
    <t>BANJAR SARI</t>
  </si>
  <si>
    <t>PURWOSARI</t>
  </si>
  <si>
    <t>KARANG REJO</t>
  </si>
  <si>
    <t>PURWOASRI</t>
  </si>
  <si>
    <t>MULYOJATI</t>
  </si>
  <si>
    <t>GANJAR AGUNG</t>
  </si>
  <si>
    <t>MULYOSARI</t>
  </si>
  <si>
    <t>GANJAR ASRI</t>
  </si>
  <si>
    <t>YOSODADI</t>
  </si>
  <si>
    <t>TEJO SARI</t>
  </si>
  <si>
    <t>IRING MULYO</t>
  </si>
  <si>
    <t>YOSOREJO</t>
  </si>
  <si>
    <t>TEJO AGUNG</t>
  </si>
  <si>
    <t>REJOMULYO</t>
  </si>
  <si>
    <t>MARGOREJO</t>
  </si>
  <si>
    <t>SUMBERSARI BANTUL</t>
  </si>
  <si>
    <t>MARGODADI</t>
  </si>
  <si>
    <t>L</t>
  </si>
  <si>
    <t>P</t>
  </si>
  <si>
    <t>LUAS</t>
  </si>
  <si>
    <t>luas (km2)</t>
  </si>
  <si>
    <t>Kepadatan Penduduk (%)</t>
  </si>
  <si>
    <t>Kepala Dinas Kependudukan</t>
  </si>
  <si>
    <t>dan Pencatatan Sipil Kota Metro</t>
  </si>
  <si>
    <t>Dra. MARIA FITRI JAYASINGA, M.P.d</t>
  </si>
  <si>
    <t>NIP. 19630301 198303 2 006</t>
  </si>
  <si>
    <t>Metro,    Oktober 2022</t>
  </si>
  <si>
    <t>Pembina Utama Muda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</si>
</sst>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#,##0.00_ ;\-#,##0.00\ "/>
  </numFmts>
  <fonts count="46">
    <font>
      <sz val="10"/>
      <color indexed="8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0" fillId="34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166" fontId="22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/>
    </xf>
    <xf numFmtId="3" fontId="2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9">
      <selection activeCell="D41" sqref="D41"/>
    </sheetView>
  </sheetViews>
  <sheetFormatPr defaultColWidth="9.140625" defaultRowHeight="12.75"/>
  <cols>
    <col min="1" max="1" width="17.8515625" style="2" customWidth="1"/>
    <col min="2" max="2" width="23.281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00390625" style="2" customWidth="1"/>
    <col min="8" max="8" width="11.8515625" style="2" customWidth="1"/>
    <col min="9" max="16384" width="9.140625" style="2" customWidth="1"/>
  </cols>
  <sheetData>
    <row r="1" spans="1:8" ht="18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.75">
      <c r="A2" s="26" t="s">
        <v>11</v>
      </c>
      <c r="B2" s="26"/>
      <c r="C2" s="26"/>
      <c r="D2" s="26"/>
      <c r="E2" s="26"/>
      <c r="F2" s="26"/>
      <c r="G2" s="26"/>
      <c r="H2" s="26"/>
    </row>
    <row r="3" spans="1:5" ht="6" customHeight="1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8" ht="24.75" customHeight="1">
      <c r="A5" s="23" t="s">
        <v>0</v>
      </c>
      <c r="B5" s="23" t="s">
        <v>1</v>
      </c>
      <c r="C5" s="22" t="s">
        <v>7</v>
      </c>
      <c r="D5" s="22"/>
      <c r="E5" s="22"/>
      <c r="F5" s="24" t="s">
        <v>12</v>
      </c>
      <c r="G5" s="24"/>
      <c r="H5" s="24"/>
    </row>
    <row r="6" spans="1:8" ht="17.25" customHeight="1">
      <c r="A6" s="23"/>
      <c r="B6" s="23"/>
      <c r="C6" s="6" t="s">
        <v>40</v>
      </c>
      <c r="D6" s="6" t="s">
        <v>41</v>
      </c>
      <c r="E6" s="6" t="s">
        <v>8</v>
      </c>
      <c r="F6" s="6" t="s">
        <v>40</v>
      </c>
      <c r="G6" s="6" t="s">
        <v>41</v>
      </c>
      <c r="H6" s="6" t="s">
        <v>8</v>
      </c>
    </row>
    <row r="7" spans="1:8" ht="21.75" customHeight="1">
      <c r="A7" s="3" t="s">
        <v>13</v>
      </c>
      <c r="B7" s="3" t="s">
        <v>18</v>
      </c>
      <c r="C7" s="4">
        <v>7172</v>
      </c>
      <c r="D7" s="4">
        <v>7218</v>
      </c>
      <c r="E7" s="4">
        <f>SUM(C7:D7)</f>
        <v>14390</v>
      </c>
      <c r="F7" s="4">
        <v>3634</v>
      </c>
      <c r="G7" s="4">
        <v>849</v>
      </c>
      <c r="H7" s="4">
        <f>SUM(F7:G7)</f>
        <v>4483</v>
      </c>
    </row>
    <row r="8" spans="1:8" ht="21.75" customHeight="1">
      <c r="A8" s="3"/>
      <c r="B8" s="3" t="s">
        <v>19</v>
      </c>
      <c r="C8" s="4">
        <v>5282</v>
      </c>
      <c r="D8" s="4">
        <v>5079</v>
      </c>
      <c r="E8" s="4">
        <f aca="true" t="shared" si="0" ref="E8:E32">SUM(C8:D8)</f>
        <v>10361</v>
      </c>
      <c r="F8" s="4">
        <v>2752</v>
      </c>
      <c r="G8" s="4">
        <v>428</v>
      </c>
      <c r="H8" s="4">
        <f aca="true" t="shared" si="1" ref="H8:H34">SUM(F8:G8)</f>
        <v>3180</v>
      </c>
    </row>
    <row r="9" spans="1:8" ht="21.75" customHeight="1">
      <c r="A9" s="3"/>
      <c r="B9" s="3" t="s">
        <v>20</v>
      </c>
      <c r="C9" s="4">
        <v>3143</v>
      </c>
      <c r="D9" s="4">
        <v>3130</v>
      </c>
      <c r="E9" s="4">
        <f t="shared" si="0"/>
        <v>6273</v>
      </c>
      <c r="F9" s="4">
        <v>1594</v>
      </c>
      <c r="G9" s="4">
        <v>465</v>
      </c>
      <c r="H9" s="4">
        <f t="shared" si="1"/>
        <v>2059</v>
      </c>
    </row>
    <row r="10" spans="1:8" ht="21.75" customHeight="1">
      <c r="A10" s="3"/>
      <c r="B10" s="3" t="s">
        <v>21</v>
      </c>
      <c r="C10" s="4">
        <v>6598</v>
      </c>
      <c r="D10" s="4">
        <v>6595</v>
      </c>
      <c r="E10" s="4">
        <f t="shared" si="0"/>
        <v>13193</v>
      </c>
      <c r="F10" s="4">
        <v>3338</v>
      </c>
      <c r="G10" s="4">
        <v>725</v>
      </c>
      <c r="H10" s="4">
        <f t="shared" si="1"/>
        <v>4063</v>
      </c>
    </row>
    <row r="11" spans="1:8" ht="21.75" customHeight="1">
      <c r="A11" s="3"/>
      <c r="B11" s="3" t="s">
        <v>22</v>
      </c>
      <c r="C11" s="4">
        <v>5157</v>
      </c>
      <c r="D11" s="4">
        <v>5012</v>
      </c>
      <c r="E11" s="4">
        <f t="shared" si="0"/>
        <v>10169</v>
      </c>
      <c r="F11" s="4">
        <v>2673</v>
      </c>
      <c r="G11" s="4">
        <v>463</v>
      </c>
      <c r="H11" s="4">
        <f t="shared" si="1"/>
        <v>3136</v>
      </c>
    </row>
    <row r="12" spans="1:8" ht="21.75" customHeight="1">
      <c r="A12" s="22" t="s">
        <v>2</v>
      </c>
      <c r="B12" s="22"/>
      <c r="C12" s="5">
        <f>SUM(C7:C11)</f>
        <v>27352</v>
      </c>
      <c r="D12" s="5">
        <f>SUM(D7:D11)</f>
        <v>27034</v>
      </c>
      <c r="E12" s="5">
        <f>SUM(E7:E11)</f>
        <v>54386</v>
      </c>
      <c r="F12" s="5">
        <f>SUM(F7:F11)</f>
        <v>13991</v>
      </c>
      <c r="G12" s="5">
        <f>SUM(G7:G11)</f>
        <v>2930</v>
      </c>
      <c r="H12" s="5">
        <f t="shared" si="1"/>
        <v>16921</v>
      </c>
    </row>
    <row r="13" spans="1:8" ht="21.75" customHeight="1">
      <c r="A13" s="3" t="s">
        <v>14</v>
      </c>
      <c r="B13" s="3" t="s">
        <v>23</v>
      </c>
      <c r="C13" s="4">
        <v>6116</v>
      </c>
      <c r="D13" s="4">
        <v>6080</v>
      </c>
      <c r="E13" s="4">
        <f t="shared" si="0"/>
        <v>12196</v>
      </c>
      <c r="F13" s="4">
        <v>3295</v>
      </c>
      <c r="G13" s="4">
        <v>625</v>
      </c>
      <c r="H13" s="4">
        <f t="shared" si="1"/>
        <v>3920</v>
      </c>
    </row>
    <row r="14" spans="1:8" ht="21.75" customHeight="1">
      <c r="A14" s="3"/>
      <c r="B14" s="3" t="s">
        <v>24</v>
      </c>
      <c r="C14" s="4">
        <v>3142</v>
      </c>
      <c r="D14" s="4">
        <v>3031</v>
      </c>
      <c r="E14" s="4">
        <f t="shared" si="0"/>
        <v>6173</v>
      </c>
      <c r="F14" s="4">
        <v>1608</v>
      </c>
      <c r="G14" s="4">
        <v>263</v>
      </c>
      <c r="H14" s="4">
        <f t="shared" si="1"/>
        <v>1871</v>
      </c>
    </row>
    <row r="15" spans="1:8" ht="21.75" customHeight="1">
      <c r="A15" s="3"/>
      <c r="B15" s="3" t="s">
        <v>25</v>
      </c>
      <c r="C15" s="4">
        <v>5093</v>
      </c>
      <c r="D15" s="4">
        <v>4884</v>
      </c>
      <c r="E15" s="4">
        <f t="shared" si="0"/>
        <v>9977</v>
      </c>
      <c r="F15" s="4">
        <v>2780</v>
      </c>
      <c r="G15" s="4">
        <v>478</v>
      </c>
      <c r="H15" s="4">
        <f t="shared" si="1"/>
        <v>3258</v>
      </c>
    </row>
    <row r="16" spans="1:8" ht="21.75" customHeight="1">
      <c r="A16" s="3"/>
      <c r="B16" s="3" t="s">
        <v>26</v>
      </c>
      <c r="C16" s="4">
        <v>2266</v>
      </c>
      <c r="D16" s="4">
        <v>2223</v>
      </c>
      <c r="E16" s="4">
        <f t="shared" si="0"/>
        <v>4489</v>
      </c>
      <c r="F16" s="4">
        <v>1168</v>
      </c>
      <c r="G16" s="4">
        <v>192</v>
      </c>
      <c r="H16" s="4">
        <f t="shared" si="1"/>
        <v>1360</v>
      </c>
    </row>
    <row r="17" spans="1:8" ht="21.75" customHeight="1">
      <c r="A17" s="22" t="s">
        <v>3</v>
      </c>
      <c r="B17" s="22"/>
      <c r="C17" s="5">
        <f>SUM(C13:C16)</f>
        <v>16617</v>
      </c>
      <c r="D17" s="5">
        <f>SUM(D13:D16)</f>
        <v>16218</v>
      </c>
      <c r="E17" s="5">
        <f>SUM(E13:E16)</f>
        <v>32835</v>
      </c>
      <c r="F17" s="5">
        <f>SUM(F13:F16)</f>
        <v>8851</v>
      </c>
      <c r="G17" s="5">
        <f>SUM(G13:G16)</f>
        <v>1558</v>
      </c>
      <c r="H17" s="5">
        <f t="shared" si="1"/>
        <v>10409</v>
      </c>
    </row>
    <row r="18" spans="1:8" ht="21.75" customHeight="1">
      <c r="A18" s="3" t="s">
        <v>15</v>
      </c>
      <c r="B18" s="3" t="s">
        <v>27</v>
      </c>
      <c r="C18" s="4">
        <v>4089</v>
      </c>
      <c r="D18" s="4">
        <v>4053</v>
      </c>
      <c r="E18" s="4">
        <f t="shared" si="0"/>
        <v>8142</v>
      </c>
      <c r="F18" s="4">
        <v>2089</v>
      </c>
      <c r="G18" s="4">
        <v>374</v>
      </c>
      <c r="H18" s="4">
        <f t="shared" si="1"/>
        <v>2463</v>
      </c>
    </row>
    <row r="19" spans="1:8" ht="21.75" customHeight="1">
      <c r="A19" s="3"/>
      <c r="B19" s="3" t="s">
        <v>28</v>
      </c>
      <c r="C19" s="4">
        <v>3554</v>
      </c>
      <c r="D19" s="4">
        <v>3525</v>
      </c>
      <c r="E19" s="4">
        <f t="shared" si="0"/>
        <v>7079</v>
      </c>
      <c r="F19" s="4">
        <v>1878</v>
      </c>
      <c r="G19" s="4">
        <v>327</v>
      </c>
      <c r="H19" s="4">
        <f t="shared" si="1"/>
        <v>2205</v>
      </c>
    </row>
    <row r="20" spans="1:8" ht="21.75" customHeight="1">
      <c r="A20" s="3"/>
      <c r="B20" s="3" t="s">
        <v>29</v>
      </c>
      <c r="C20" s="4">
        <v>1778</v>
      </c>
      <c r="D20" s="4">
        <v>1724</v>
      </c>
      <c r="E20" s="4">
        <f t="shared" si="0"/>
        <v>3502</v>
      </c>
      <c r="F20" s="4">
        <v>941</v>
      </c>
      <c r="G20" s="4">
        <v>169</v>
      </c>
      <c r="H20" s="4">
        <f t="shared" si="1"/>
        <v>1110</v>
      </c>
    </row>
    <row r="21" spans="1:8" ht="21.75" customHeight="1">
      <c r="A21" s="3"/>
      <c r="B21" s="3" t="s">
        <v>30</v>
      </c>
      <c r="C21" s="4">
        <v>4864</v>
      </c>
      <c r="D21" s="4">
        <v>4824</v>
      </c>
      <c r="E21" s="4">
        <f t="shared" si="0"/>
        <v>9688</v>
      </c>
      <c r="F21" s="4">
        <v>2528</v>
      </c>
      <c r="G21" s="4">
        <v>490</v>
      </c>
      <c r="H21" s="4">
        <f t="shared" si="1"/>
        <v>3018</v>
      </c>
    </row>
    <row r="22" spans="1:8" ht="21.75" customHeight="1">
      <c r="A22" s="22" t="s">
        <v>4</v>
      </c>
      <c r="B22" s="22"/>
      <c r="C22" s="5">
        <f>SUM(C18:C21)</f>
        <v>14285</v>
      </c>
      <c r="D22" s="5">
        <f>SUM(D18:D21)</f>
        <v>14126</v>
      </c>
      <c r="E22" s="5">
        <f>SUM(E18:E21)</f>
        <v>28411</v>
      </c>
      <c r="F22" s="5">
        <f>SUM(F18:F21)</f>
        <v>7436</v>
      </c>
      <c r="G22" s="5">
        <f>SUM(G18:G21)</f>
        <v>1360</v>
      </c>
      <c r="H22" s="5">
        <f t="shared" si="1"/>
        <v>8796</v>
      </c>
    </row>
    <row r="23" spans="1:8" ht="21.75" customHeight="1">
      <c r="A23" s="3" t="s">
        <v>16</v>
      </c>
      <c r="B23" s="3" t="s">
        <v>31</v>
      </c>
      <c r="C23" s="4">
        <v>4812</v>
      </c>
      <c r="D23" s="4">
        <v>4673</v>
      </c>
      <c r="E23" s="4">
        <f t="shared" si="0"/>
        <v>9485</v>
      </c>
      <c r="F23" s="4">
        <v>2431</v>
      </c>
      <c r="G23" s="4">
        <v>414</v>
      </c>
      <c r="H23" s="4">
        <f t="shared" si="1"/>
        <v>2845</v>
      </c>
    </row>
    <row r="24" spans="1:8" ht="21.75" customHeight="1">
      <c r="A24" s="3"/>
      <c r="B24" s="3" t="s">
        <v>32</v>
      </c>
      <c r="C24" s="4">
        <v>1840</v>
      </c>
      <c r="D24" s="4">
        <v>1837</v>
      </c>
      <c r="E24" s="4">
        <f t="shared" si="0"/>
        <v>3677</v>
      </c>
      <c r="F24" s="4">
        <v>1011</v>
      </c>
      <c r="G24" s="4">
        <v>136</v>
      </c>
      <c r="H24" s="4">
        <f t="shared" si="1"/>
        <v>1147</v>
      </c>
    </row>
    <row r="25" spans="1:8" ht="21.75" customHeight="1">
      <c r="A25" s="3"/>
      <c r="B25" s="3" t="s">
        <v>33</v>
      </c>
      <c r="C25" s="4">
        <v>6581</v>
      </c>
      <c r="D25" s="4">
        <v>6504</v>
      </c>
      <c r="E25" s="4">
        <f t="shared" si="0"/>
        <v>13085</v>
      </c>
      <c r="F25" s="4">
        <v>3297</v>
      </c>
      <c r="G25" s="4">
        <v>729</v>
      </c>
      <c r="H25" s="4">
        <f t="shared" si="1"/>
        <v>4026</v>
      </c>
    </row>
    <row r="26" spans="1:8" ht="21.75" customHeight="1">
      <c r="A26" s="3"/>
      <c r="B26" s="3" t="s">
        <v>34</v>
      </c>
      <c r="C26" s="4">
        <v>3411</v>
      </c>
      <c r="D26" s="4">
        <v>3667</v>
      </c>
      <c r="E26" s="4">
        <f t="shared" si="0"/>
        <v>7078</v>
      </c>
      <c r="F26" s="4">
        <v>1739</v>
      </c>
      <c r="G26" s="4">
        <v>420</v>
      </c>
      <c r="H26" s="4">
        <f t="shared" si="1"/>
        <v>2159</v>
      </c>
    </row>
    <row r="27" spans="1:8" ht="21.75" customHeight="1">
      <c r="A27" s="3"/>
      <c r="B27" s="3" t="s">
        <v>35</v>
      </c>
      <c r="C27" s="4">
        <v>3378</v>
      </c>
      <c r="D27" s="4">
        <v>3297</v>
      </c>
      <c r="E27" s="4">
        <f t="shared" si="0"/>
        <v>6675</v>
      </c>
      <c r="F27" s="4">
        <v>1729</v>
      </c>
      <c r="G27" s="4">
        <v>340</v>
      </c>
      <c r="H27" s="4">
        <f t="shared" si="1"/>
        <v>2069</v>
      </c>
    </row>
    <row r="28" spans="1:8" ht="21.75" customHeight="1">
      <c r="A28" s="22" t="s">
        <v>5</v>
      </c>
      <c r="B28" s="22"/>
      <c r="C28" s="5">
        <f>SUM(C23:C27)</f>
        <v>20022</v>
      </c>
      <c r="D28" s="5">
        <f>SUM(D23:D27)</f>
        <v>19978</v>
      </c>
      <c r="E28" s="5">
        <f>SUM(E23:E27)</f>
        <v>40000</v>
      </c>
      <c r="F28" s="5">
        <f>SUM(F23:F27)</f>
        <v>10207</v>
      </c>
      <c r="G28" s="5">
        <f>SUM(G23:G27)</f>
        <v>2039</v>
      </c>
      <c r="H28" s="5">
        <f t="shared" si="1"/>
        <v>12246</v>
      </c>
    </row>
    <row r="29" spans="1:8" ht="21.75" customHeight="1">
      <c r="A29" s="3" t="s">
        <v>17</v>
      </c>
      <c r="B29" s="3" t="s">
        <v>36</v>
      </c>
      <c r="C29" s="4">
        <v>2859</v>
      </c>
      <c r="D29" s="4">
        <v>2744</v>
      </c>
      <c r="E29" s="4">
        <f t="shared" si="0"/>
        <v>5603</v>
      </c>
      <c r="F29" s="4">
        <v>1575</v>
      </c>
      <c r="G29" s="4">
        <v>249</v>
      </c>
      <c r="H29" s="4">
        <f t="shared" si="1"/>
        <v>1824</v>
      </c>
    </row>
    <row r="30" spans="1:8" ht="21.75" customHeight="1">
      <c r="A30" s="3"/>
      <c r="B30" s="3" t="s">
        <v>37</v>
      </c>
      <c r="C30" s="4">
        <v>2863</v>
      </c>
      <c r="D30" s="4">
        <v>2750</v>
      </c>
      <c r="E30" s="4">
        <f t="shared" si="0"/>
        <v>5613</v>
      </c>
      <c r="F30" s="4">
        <v>1484</v>
      </c>
      <c r="G30" s="4">
        <v>237</v>
      </c>
      <c r="H30" s="4">
        <f t="shared" si="1"/>
        <v>1721</v>
      </c>
    </row>
    <row r="31" spans="1:8" ht="21.75" customHeight="1">
      <c r="A31" s="3"/>
      <c r="B31" s="3" t="s">
        <v>38</v>
      </c>
      <c r="C31" s="4">
        <v>1809</v>
      </c>
      <c r="D31" s="4">
        <v>1740</v>
      </c>
      <c r="E31" s="4">
        <f t="shared" si="0"/>
        <v>3549</v>
      </c>
      <c r="F31" s="4">
        <v>1004</v>
      </c>
      <c r="G31" s="4">
        <v>171</v>
      </c>
      <c r="H31" s="4">
        <f t="shared" si="1"/>
        <v>1175</v>
      </c>
    </row>
    <row r="32" spans="1:8" ht="21.75" customHeight="1">
      <c r="A32" s="3"/>
      <c r="B32" s="3" t="s">
        <v>39</v>
      </c>
      <c r="C32" s="4">
        <v>1524</v>
      </c>
      <c r="D32" s="4">
        <v>1557</v>
      </c>
      <c r="E32" s="4">
        <f t="shared" si="0"/>
        <v>3081</v>
      </c>
      <c r="F32" s="4">
        <v>874</v>
      </c>
      <c r="G32" s="4">
        <v>146</v>
      </c>
      <c r="H32" s="4">
        <f t="shared" si="1"/>
        <v>1020</v>
      </c>
    </row>
    <row r="33" spans="1:8" ht="21.75" customHeight="1">
      <c r="A33" s="22" t="s">
        <v>6</v>
      </c>
      <c r="B33" s="22"/>
      <c r="C33" s="5">
        <f>SUM(C29:C32)</f>
        <v>9055</v>
      </c>
      <c r="D33" s="5">
        <f>SUM(D29:D32)</f>
        <v>8791</v>
      </c>
      <c r="E33" s="5">
        <f>SUM(E29:E32)</f>
        <v>17846</v>
      </c>
      <c r="F33" s="5">
        <f>SUM(F29:F32)</f>
        <v>4937</v>
      </c>
      <c r="G33" s="5">
        <f>SUM(G29:G32)</f>
        <v>803</v>
      </c>
      <c r="H33" s="5">
        <f t="shared" si="1"/>
        <v>5740</v>
      </c>
    </row>
    <row r="34" spans="1:8" ht="21.75" customHeight="1">
      <c r="A34" s="22" t="s">
        <v>9</v>
      </c>
      <c r="B34" s="22"/>
      <c r="C34" s="5">
        <f>SUM(C33,C28,C22,C17,C12)</f>
        <v>87331</v>
      </c>
      <c r="D34" s="5">
        <f>SUM(D33,D28,D22,D17,D12)</f>
        <v>86147</v>
      </c>
      <c r="E34" s="5">
        <f>SUM(E33,E28,E22,E17,E12)</f>
        <v>173478</v>
      </c>
      <c r="F34" s="5">
        <f>SUM(F33,F28,F22,F17,F12)</f>
        <v>45422</v>
      </c>
      <c r="G34" s="5">
        <f>SUM(G33,G28,G22,G17,G12)</f>
        <v>8690</v>
      </c>
      <c r="H34" s="5">
        <f t="shared" si="1"/>
        <v>54112</v>
      </c>
    </row>
    <row r="35" spans="1:8" ht="18.75" customHeight="1">
      <c r="A35" s="37"/>
      <c r="B35" s="37"/>
      <c r="C35" s="38"/>
      <c r="D35" s="38"/>
      <c r="E35" s="38"/>
      <c r="F35" s="38"/>
      <c r="G35" s="38"/>
      <c r="H35" s="38"/>
    </row>
    <row r="36" spans="5:8" ht="13.5" customHeight="1">
      <c r="E36" s="20" t="s">
        <v>49</v>
      </c>
      <c r="F36" s="20"/>
      <c r="G36" s="20"/>
      <c r="H36" s="20"/>
    </row>
    <row r="37" spans="5:8" ht="15.75">
      <c r="E37" s="20" t="s">
        <v>45</v>
      </c>
      <c r="F37" s="20"/>
      <c r="G37" s="20"/>
      <c r="H37" s="20"/>
    </row>
    <row r="38" spans="5:8" ht="15.75">
      <c r="E38" s="20" t="s">
        <v>46</v>
      </c>
      <c r="F38" s="20"/>
      <c r="G38" s="20"/>
      <c r="H38" s="20"/>
    </row>
    <row r="39" spans="5:8" ht="15.75">
      <c r="E39" s="8"/>
      <c r="F39" s="8"/>
      <c r="G39" s="8"/>
      <c r="H39" s="8"/>
    </row>
    <row r="40" spans="5:8" ht="15.75">
      <c r="E40" s="7"/>
      <c r="F40" s="7"/>
      <c r="G40" s="7"/>
      <c r="H40" s="7"/>
    </row>
    <row r="41" spans="5:8" ht="15.75">
      <c r="E41" s="7"/>
      <c r="F41" s="7"/>
      <c r="G41" s="7"/>
      <c r="H41" s="7"/>
    </row>
    <row r="42" spans="5:8" ht="15.75">
      <c r="E42" s="21" t="s">
        <v>47</v>
      </c>
      <c r="F42" s="21"/>
      <c r="G42" s="21"/>
      <c r="H42" s="21"/>
    </row>
    <row r="43" spans="5:8" ht="15.75">
      <c r="E43" s="36" t="s">
        <v>50</v>
      </c>
      <c r="F43" s="36"/>
      <c r="G43" s="36"/>
      <c r="H43" s="36"/>
    </row>
    <row r="44" spans="5:8" ht="15.75">
      <c r="E44" s="20" t="s">
        <v>48</v>
      </c>
      <c r="F44" s="20"/>
      <c r="G44" s="20"/>
      <c r="H44" s="20"/>
    </row>
  </sheetData>
  <sheetProtection/>
  <mergeCells count="18">
    <mergeCell ref="A12:B12"/>
    <mergeCell ref="A17:B17"/>
    <mergeCell ref="A22:B22"/>
    <mergeCell ref="E43:H43"/>
    <mergeCell ref="A5:A6"/>
    <mergeCell ref="B5:B6"/>
    <mergeCell ref="C5:E5"/>
    <mergeCell ref="F5:H5"/>
    <mergeCell ref="A1:H1"/>
    <mergeCell ref="A2:H2"/>
    <mergeCell ref="E36:H36"/>
    <mergeCell ref="E37:H37"/>
    <mergeCell ref="E38:H38"/>
    <mergeCell ref="E42:H42"/>
    <mergeCell ref="E44:H44"/>
    <mergeCell ref="A28:B28"/>
    <mergeCell ref="A33:B33"/>
    <mergeCell ref="A34:B34"/>
  </mergeCells>
  <printOptions/>
  <pageMargins left="0.7" right="0.5" top="1" bottom="1" header="0.5" footer="0.5"/>
  <pageSetup horizontalDpi="300" verticalDpi="3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15.28125" style="2" bestFit="1" customWidth="1"/>
    <col min="2" max="2" width="19.140625" style="2" bestFit="1" customWidth="1"/>
    <col min="3" max="3" width="10.421875" style="2" bestFit="1" customWidth="1"/>
    <col min="4" max="5" width="7.140625" style="2" bestFit="1" customWidth="1"/>
    <col min="6" max="6" width="8.28125" style="2" bestFit="1" customWidth="1"/>
    <col min="7" max="7" width="13.8515625" style="2" customWidth="1"/>
    <col min="8" max="8" width="7.140625" style="2" bestFit="1" customWidth="1"/>
    <col min="9" max="9" width="8.00390625" style="2" customWidth="1"/>
    <col min="10" max="10" width="10.7109375" style="2" customWidth="1"/>
    <col min="11" max="16384" width="9.140625" style="2" customWidth="1"/>
  </cols>
  <sheetData>
    <row r="1" spans="1:10" ht="15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6" customHeight="1">
      <c r="A3" s="9"/>
      <c r="B3" s="9"/>
      <c r="C3" s="9"/>
      <c r="D3" s="9"/>
      <c r="E3" s="9"/>
      <c r="F3" s="9"/>
      <c r="G3" s="9"/>
      <c r="H3" s="10"/>
      <c r="I3" s="10"/>
      <c r="J3" s="10"/>
    </row>
    <row r="4" spans="1:10" ht="15.75">
      <c r="A4" s="9"/>
      <c r="B4" s="9"/>
      <c r="C4" s="9"/>
      <c r="D4" s="9"/>
      <c r="E4" s="9"/>
      <c r="F4" s="9"/>
      <c r="G4" s="9"/>
      <c r="H4" s="10"/>
      <c r="I4" s="10"/>
      <c r="J4" s="10"/>
    </row>
    <row r="5" spans="1:10" ht="24.75" customHeight="1">
      <c r="A5" s="30" t="s">
        <v>0</v>
      </c>
      <c r="B5" s="30" t="s">
        <v>1</v>
      </c>
      <c r="C5" s="11" t="s">
        <v>42</v>
      </c>
      <c r="D5" s="27" t="s">
        <v>7</v>
      </c>
      <c r="E5" s="27"/>
      <c r="F5" s="27"/>
      <c r="G5" s="34" t="s">
        <v>44</v>
      </c>
      <c r="H5" s="31" t="s">
        <v>12</v>
      </c>
      <c r="I5" s="32"/>
      <c r="J5" s="33"/>
    </row>
    <row r="6" spans="1:10" ht="17.25" customHeight="1">
      <c r="A6" s="30"/>
      <c r="B6" s="30"/>
      <c r="C6" s="11" t="s">
        <v>43</v>
      </c>
      <c r="D6" s="12" t="s">
        <v>40</v>
      </c>
      <c r="E6" s="12" t="s">
        <v>41</v>
      </c>
      <c r="F6" s="12" t="s">
        <v>8</v>
      </c>
      <c r="G6" s="35"/>
      <c r="H6" s="12" t="s">
        <v>40</v>
      </c>
      <c r="I6" s="12" t="s">
        <v>41</v>
      </c>
      <c r="J6" s="12" t="s">
        <v>8</v>
      </c>
    </row>
    <row r="7" spans="1:10" ht="21.75" customHeight="1">
      <c r="A7" s="13" t="s">
        <v>13</v>
      </c>
      <c r="B7" s="13" t="s">
        <v>18</v>
      </c>
      <c r="C7" s="14">
        <v>2.129</v>
      </c>
      <c r="D7" s="15">
        <v>7172</v>
      </c>
      <c r="E7" s="15">
        <v>7218</v>
      </c>
      <c r="F7" s="15">
        <f>SUM(D7:E7)</f>
        <v>14390</v>
      </c>
      <c r="G7" s="15">
        <f>F7/C7</f>
        <v>6759.041803663692</v>
      </c>
      <c r="H7" s="15">
        <v>3634</v>
      </c>
      <c r="I7" s="15">
        <v>849</v>
      </c>
      <c r="J7" s="15">
        <f>SUM(H7:I7)</f>
        <v>4483</v>
      </c>
    </row>
    <row r="8" spans="1:10" ht="21.75" customHeight="1">
      <c r="A8" s="13"/>
      <c r="B8" s="13" t="s">
        <v>19</v>
      </c>
      <c r="C8" s="14">
        <v>3.493</v>
      </c>
      <c r="D8" s="15">
        <v>5282</v>
      </c>
      <c r="E8" s="15">
        <v>5079</v>
      </c>
      <c r="F8" s="15">
        <f aca="true" t="shared" si="0" ref="F8:F32">SUM(D8:E8)</f>
        <v>10361</v>
      </c>
      <c r="G8" s="15">
        <f aca="true" t="shared" si="1" ref="G8:G34">F8/C8</f>
        <v>2966.218150586888</v>
      </c>
      <c r="H8" s="15">
        <v>2752</v>
      </c>
      <c r="I8" s="15">
        <v>428</v>
      </c>
      <c r="J8" s="15">
        <f aca="true" t="shared" si="2" ref="J8:J34">SUM(H8:I8)</f>
        <v>3180</v>
      </c>
    </row>
    <row r="9" spans="1:10" ht="21.75" customHeight="1">
      <c r="A9" s="13"/>
      <c r="B9" s="13" t="s">
        <v>20</v>
      </c>
      <c r="C9" s="14">
        <v>0.877</v>
      </c>
      <c r="D9" s="15">
        <v>3143</v>
      </c>
      <c r="E9" s="15">
        <v>3130</v>
      </c>
      <c r="F9" s="15">
        <f t="shared" si="0"/>
        <v>6273</v>
      </c>
      <c r="G9" s="15">
        <f t="shared" si="1"/>
        <v>7152.793614595211</v>
      </c>
      <c r="H9" s="15">
        <v>1594</v>
      </c>
      <c r="I9" s="15">
        <v>465</v>
      </c>
      <c r="J9" s="15">
        <f t="shared" si="2"/>
        <v>2059</v>
      </c>
    </row>
    <row r="10" spans="1:10" ht="21.75" customHeight="1">
      <c r="A10" s="13"/>
      <c r="B10" s="13" t="s">
        <v>21</v>
      </c>
      <c r="C10" s="14">
        <v>1.953</v>
      </c>
      <c r="D10" s="15">
        <v>6598</v>
      </c>
      <c r="E10" s="15">
        <v>6595</v>
      </c>
      <c r="F10" s="15">
        <f t="shared" si="0"/>
        <v>13193</v>
      </c>
      <c r="G10" s="15">
        <f t="shared" si="1"/>
        <v>6755.248335893497</v>
      </c>
      <c r="H10" s="15">
        <v>3338</v>
      </c>
      <c r="I10" s="15">
        <v>725</v>
      </c>
      <c r="J10" s="15">
        <f t="shared" si="2"/>
        <v>4063</v>
      </c>
    </row>
    <row r="11" spans="1:10" ht="21.75" customHeight="1">
      <c r="A11" s="13"/>
      <c r="B11" s="13" t="s">
        <v>22</v>
      </c>
      <c r="C11" s="14">
        <v>3.147</v>
      </c>
      <c r="D11" s="15">
        <v>5157</v>
      </c>
      <c r="E11" s="15">
        <v>5012</v>
      </c>
      <c r="F11" s="15">
        <f t="shared" si="0"/>
        <v>10169</v>
      </c>
      <c r="G11" s="15">
        <f t="shared" si="1"/>
        <v>3231.3314267556407</v>
      </c>
      <c r="H11" s="15">
        <v>2673</v>
      </c>
      <c r="I11" s="15">
        <v>463</v>
      </c>
      <c r="J11" s="15">
        <f t="shared" si="2"/>
        <v>3136</v>
      </c>
    </row>
    <row r="12" spans="1:10" ht="21.75" customHeight="1">
      <c r="A12" s="27" t="s">
        <v>2</v>
      </c>
      <c r="B12" s="27"/>
      <c r="C12" s="16">
        <f>SUM(C7:C11)</f>
        <v>11.599</v>
      </c>
      <c r="D12" s="17">
        <f>SUM(D7:D11)</f>
        <v>27352</v>
      </c>
      <c r="E12" s="17">
        <f>SUM(E7:E11)</f>
        <v>27034</v>
      </c>
      <c r="F12" s="17">
        <f>SUM(F7:F11)</f>
        <v>54386</v>
      </c>
      <c r="G12" s="17">
        <f t="shared" si="1"/>
        <v>4688.852487283387</v>
      </c>
      <c r="H12" s="17">
        <f>SUM(H7:H11)</f>
        <v>13991</v>
      </c>
      <c r="I12" s="17">
        <f>SUM(I7:I11)</f>
        <v>2930</v>
      </c>
      <c r="J12" s="17">
        <f t="shared" si="2"/>
        <v>16921</v>
      </c>
    </row>
    <row r="13" spans="1:10" ht="21.75" customHeight="1">
      <c r="A13" s="13" t="s">
        <v>14</v>
      </c>
      <c r="B13" s="13" t="s">
        <v>23</v>
      </c>
      <c r="C13" s="14">
        <v>6.317</v>
      </c>
      <c r="D13" s="15">
        <v>6116</v>
      </c>
      <c r="E13" s="15">
        <v>6080</v>
      </c>
      <c r="F13" s="15">
        <f t="shared" si="0"/>
        <v>12196</v>
      </c>
      <c r="G13" s="15">
        <f t="shared" si="1"/>
        <v>1930.6632895361722</v>
      </c>
      <c r="H13" s="15">
        <v>3295</v>
      </c>
      <c r="I13" s="15">
        <v>625</v>
      </c>
      <c r="J13" s="15">
        <f t="shared" si="2"/>
        <v>3920</v>
      </c>
    </row>
    <row r="14" spans="1:10" ht="21.75" customHeight="1">
      <c r="A14" s="13"/>
      <c r="B14" s="13" t="s">
        <v>24</v>
      </c>
      <c r="C14" s="14">
        <v>3.368</v>
      </c>
      <c r="D14" s="15">
        <v>3142</v>
      </c>
      <c r="E14" s="15">
        <v>3031</v>
      </c>
      <c r="F14" s="15">
        <f t="shared" si="0"/>
        <v>6173</v>
      </c>
      <c r="G14" s="15">
        <f t="shared" si="1"/>
        <v>1832.8384798099762</v>
      </c>
      <c r="H14" s="15">
        <v>1608</v>
      </c>
      <c r="I14" s="15">
        <v>263</v>
      </c>
      <c r="J14" s="15">
        <f t="shared" si="2"/>
        <v>1871</v>
      </c>
    </row>
    <row r="15" spans="1:10" ht="21.75" customHeight="1">
      <c r="A15" s="13"/>
      <c r="B15" s="13" t="s">
        <v>25</v>
      </c>
      <c r="C15" s="14">
        <v>8.867</v>
      </c>
      <c r="D15" s="15">
        <v>5093</v>
      </c>
      <c r="E15" s="15">
        <v>4884</v>
      </c>
      <c r="F15" s="15">
        <f t="shared" si="0"/>
        <v>9977</v>
      </c>
      <c r="G15" s="15">
        <f t="shared" si="1"/>
        <v>1125.1832637870755</v>
      </c>
      <c r="H15" s="15">
        <v>2780</v>
      </c>
      <c r="I15" s="15">
        <v>478</v>
      </c>
      <c r="J15" s="15">
        <f t="shared" si="2"/>
        <v>3258</v>
      </c>
    </row>
    <row r="16" spans="1:10" ht="21.75" customHeight="1">
      <c r="A16" s="13"/>
      <c r="B16" s="13" t="s">
        <v>26</v>
      </c>
      <c r="C16" s="14">
        <v>3.603</v>
      </c>
      <c r="D16" s="15">
        <v>2266</v>
      </c>
      <c r="E16" s="15">
        <v>2223</v>
      </c>
      <c r="F16" s="15">
        <f t="shared" si="0"/>
        <v>4489</v>
      </c>
      <c r="G16" s="15">
        <f t="shared" si="1"/>
        <v>1245.9061892867055</v>
      </c>
      <c r="H16" s="15">
        <v>1168</v>
      </c>
      <c r="I16" s="15">
        <v>192</v>
      </c>
      <c r="J16" s="15">
        <f t="shared" si="2"/>
        <v>1360</v>
      </c>
    </row>
    <row r="17" spans="1:10" ht="21.75" customHeight="1">
      <c r="A17" s="27" t="s">
        <v>3</v>
      </c>
      <c r="B17" s="27"/>
      <c r="C17" s="18">
        <f>SUM(C13:C16)</f>
        <v>22.155</v>
      </c>
      <c r="D17" s="17">
        <f>SUM(D13:D16)</f>
        <v>16617</v>
      </c>
      <c r="E17" s="17">
        <f>SUM(E13:E16)</f>
        <v>16218</v>
      </c>
      <c r="F17" s="17">
        <f>SUM(F13:F16)</f>
        <v>32835</v>
      </c>
      <c r="G17" s="17">
        <f t="shared" si="1"/>
        <v>1482.0582261340555</v>
      </c>
      <c r="H17" s="17">
        <f>SUM(H13:H16)</f>
        <v>8851</v>
      </c>
      <c r="I17" s="17">
        <f>SUM(I13:I16)</f>
        <v>1558</v>
      </c>
      <c r="J17" s="17">
        <f t="shared" si="2"/>
        <v>10409</v>
      </c>
    </row>
    <row r="18" spans="1:10" ht="21.75" customHeight="1">
      <c r="A18" s="13" t="s">
        <v>15</v>
      </c>
      <c r="B18" s="13" t="s">
        <v>27</v>
      </c>
      <c r="C18" s="14">
        <v>2.874</v>
      </c>
      <c r="D18" s="15">
        <v>4089</v>
      </c>
      <c r="E18" s="15">
        <v>4053</v>
      </c>
      <c r="F18" s="15">
        <f t="shared" si="0"/>
        <v>8142</v>
      </c>
      <c r="G18" s="15">
        <f t="shared" si="1"/>
        <v>2832.9853862212944</v>
      </c>
      <c r="H18" s="15">
        <v>2089</v>
      </c>
      <c r="I18" s="15">
        <v>374</v>
      </c>
      <c r="J18" s="15">
        <f t="shared" si="2"/>
        <v>2463</v>
      </c>
    </row>
    <row r="19" spans="1:10" ht="21.75" customHeight="1">
      <c r="A19" s="13"/>
      <c r="B19" s="13" t="s">
        <v>28</v>
      </c>
      <c r="C19" s="14">
        <v>2.981</v>
      </c>
      <c r="D19" s="15">
        <v>3554</v>
      </c>
      <c r="E19" s="15">
        <v>3525</v>
      </c>
      <c r="F19" s="15">
        <f t="shared" si="0"/>
        <v>7079</v>
      </c>
      <c r="G19" s="15">
        <f t="shared" si="1"/>
        <v>2374.706474337471</v>
      </c>
      <c r="H19" s="15">
        <v>1878</v>
      </c>
      <c r="I19" s="15">
        <v>327</v>
      </c>
      <c r="J19" s="15">
        <f t="shared" si="2"/>
        <v>2205</v>
      </c>
    </row>
    <row r="20" spans="1:10" ht="21.75" customHeight="1">
      <c r="A20" s="13"/>
      <c r="B20" s="13" t="s">
        <v>29</v>
      </c>
      <c r="C20" s="14">
        <v>2.985</v>
      </c>
      <c r="D20" s="15">
        <v>1778</v>
      </c>
      <c r="E20" s="15">
        <v>1724</v>
      </c>
      <c r="F20" s="15">
        <f t="shared" si="0"/>
        <v>3502</v>
      </c>
      <c r="G20" s="15">
        <f t="shared" si="1"/>
        <v>1173.1993299832495</v>
      </c>
      <c r="H20" s="15">
        <v>941</v>
      </c>
      <c r="I20" s="15">
        <v>169</v>
      </c>
      <c r="J20" s="15">
        <f t="shared" si="2"/>
        <v>1110</v>
      </c>
    </row>
    <row r="21" spans="1:10" ht="21.75" customHeight="1">
      <c r="A21" s="13"/>
      <c r="B21" s="13" t="s">
        <v>30</v>
      </c>
      <c r="C21" s="14">
        <v>2.705</v>
      </c>
      <c r="D21" s="15">
        <v>4864</v>
      </c>
      <c r="E21" s="15">
        <v>4824</v>
      </c>
      <c r="F21" s="15">
        <f t="shared" si="0"/>
        <v>9688</v>
      </c>
      <c r="G21" s="15">
        <f t="shared" si="1"/>
        <v>3581.5157116451014</v>
      </c>
      <c r="H21" s="15">
        <v>2528</v>
      </c>
      <c r="I21" s="15">
        <v>490</v>
      </c>
      <c r="J21" s="15">
        <f t="shared" si="2"/>
        <v>3018</v>
      </c>
    </row>
    <row r="22" spans="1:10" ht="21.75" customHeight="1">
      <c r="A22" s="27" t="s">
        <v>4</v>
      </c>
      <c r="B22" s="27"/>
      <c r="C22" s="18">
        <f>SUM(C18:C21)</f>
        <v>11.545</v>
      </c>
      <c r="D22" s="17">
        <f>SUM(D18:D21)</f>
        <v>14285</v>
      </c>
      <c r="E22" s="17">
        <f>SUM(E18:E21)</f>
        <v>14126</v>
      </c>
      <c r="F22" s="17">
        <f>SUM(F18:F21)</f>
        <v>28411</v>
      </c>
      <c r="G22" s="17">
        <f t="shared" si="1"/>
        <v>2460.8921611087053</v>
      </c>
      <c r="H22" s="17">
        <f>SUM(H18:H21)</f>
        <v>7436</v>
      </c>
      <c r="I22" s="17">
        <f>SUM(I18:I21)</f>
        <v>1360</v>
      </c>
      <c r="J22" s="17">
        <f t="shared" si="2"/>
        <v>8796</v>
      </c>
    </row>
    <row r="23" spans="1:10" ht="21.75" customHeight="1">
      <c r="A23" s="13" t="s">
        <v>16</v>
      </c>
      <c r="B23" s="13" t="s">
        <v>31</v>
      </c>
      <c r="C23" s="14">
        <v>3.919</v>
      </c>
      <c r="D23" s="15">
        <v>4812</v>
      </c>
      <c r="E23" s="15">
        <v>4673</v>
      </c>
      <c r="F23" s="15">
        <f t="shared" si="0"/>
        <v>9485</v>
      </c>
      <c r="G23" s="15">
        <f t="shared" si="1"/>
        <v>2420.2602704771625</v>
      </c>
      <c r="H23" s="15">
        <v>2431</v>
      </c>
      <c r="I23" s="15">
        <v>414</v>
      </c>
      <c r="J23" s="15">
        <f t="shared" si="2"/>
        <v>2845</v>
      </c>
    </row>
    <row r="24" spans="1:10" ht="21.75" customHeight="1">
      <c r="A24" s="13"/>
      <c r="B24" s="13" t="s">
        <v>32</v>
      </c>
      <c r="C24" s="14">
        <v>3.461</v>
      </c>
      <c r="D24" s="15">
        <v>1840</v>
      </c>
      <c r="E24" s="15">
        <v>1837</v>
      </c>
      <c r="F24" s="15">
        <f t="shared" si="0"/>
        <v>3677</v>
      </c>
      <c r="G24" s="15">
        <f t="shared" si="1"/>
        <v>1062.4097081768275</v>
      </c>
      <c r="H24" s="15">
        <v>1011</v>
      </c>
      <c r="I24" s="15">
        <v>136</v>
      </c>
      <c r="J24" s="15">
        <f t="shared" si="2"/>
        <v>1147</v>
      </c>
    </row>
    <row r="25" spans="1:10" ht="21.75" customHeight="1">
      <c r="A25" s="13"/>
      <c r="B25" s="13" t="s">
        <v>33</v>
      </c>
      <c r="C25" s="14">
        <v>2.737</v>
      </c>
      <c r="D25" s="15">
        <v>6581</v>
      </c>
      <c r="E25" s="15">
        <v>6504</v>
      </c>
      <c r="F25" s="15">
        <f t="shared" si="0"/>
        <v>13085</v>
      </c>
      <c r="G25" s="15">
        <f t="shared" si="1"/>
        <v>4780.781877968579</v>
      </c>
      <c r="H25" s="15">
        <v>3297</v>
      </c>
      <c r="I25" s="15">
        <v>729</v>
      </c>
      <c r="J25" s="15">
        <f t="shared" si="2"/>
        <v>4026</v>
      </c>
    </row>
    <row r="26" spans="1:10" ht="21.75" customHeight="1">
      <c r="A26" s="13"/>
      <c r="B26" s="13" t="s">
        <v>34</v>
      </c>
      <c r="C26" s="14">
        <v>1.226</v>
      </c>
      <c r="D26" s="15">
        <v>3411</v>
      </c>
      <c r="E26" s="15">
        <v>3667</v>
      </c>
      <c r="F26" s="15">
        <f t="shared" si="0"/>
        <v>7078</v>
      </c>
      <c r="G26" s="15">
        <f t="shared" si="1"/>
        <v>5773.246329526917</v>
      </c>
      <c r="H26" s="15">
        <v>1739</v>
      </c>
      <c r="I26" s="15">
        <v>420</v>
      </c>
      <c r="J26" s="15">
        <f t="shared" si="2"/>
        <v>2159</v>
      </c>
    </row>
    <row r="27" spans="1:10" ht="21.75" customHeight="1">
      <c r="A27" s="13"/>
      <c r="B27" s="13" t="s">
        <v>35</v>
      </c>
      <c r="C27" s="14">
        <v>1.545</v>
      </c>
      <c r="D27" s="15">
        <v>3378</v>
      </c>
      <c r="E27" s="15">
        <v>3297</v>
      </c>
      <c r="F27" s="15">
        <f t="shared" si="0"/>
        <v>6675</v>
      </c>
      <c r="G27" s="15">
        <f t="shared" si="1"/>
        <v>4320.388349514564</v>
      </c>
      <c r="H27" s="15">
        <v>1729</v>
      </c>
      <c r="I27" s="15">
        <v>340</v>
      </c>
      <c r="J27" s="15">
        <f t="shared" si="2"/>
        <v>2069</v>
      </c>
    </row>
    <row r="28" spans="1:10" ht="21.75" customHeight="1">
      <c r="A28" s="27" t="s">
        <v>5</v>
      </c>
      <c r="B28" s="27"/>
      <c r="C28" s="18">
        <f>SUM(C23:C27)</f>
        <v>12.888</v>
      </c>
      <c r="D28" s="17">
        <f>SUM(D23:D27)</f>
        <v>20022</v>
      </c>
      <c r="E28" s="17">
        <f>SUM(E23:E27)</f>
        <v>19978</v>
      </c>
      <c r="F28" s="17">
        <f>SUM(F23:F27)</f>
        <v>40000</v>
      </c>
      <c r="G28" s="17">
        <f t="shared" si="1"/>
        <v>3103.6623215394166</v>
      </c>
      <c r="H28" s="17">
        <f>SUM(H23:H27)</f>
        <v>10207</v>
      </c>
      <c r="I28" s="17">
        <f>SUM(I23:I27)</f>
        <v>2039</v>
      </c>
      <c r="J28" s="17">
        <f t="shared" si="2"/>
        <v>12246</v>
      </c>
    </row>
    <row r="29" spans="1:10" ht="21.75" customHeight="1">
      <c r="A29" s="13" t="s">
        <v>17</v>
      </c>
      <c r="B29" s="13" t="s">
        <v>36</v>
      </c>
      <c r="C29" s="14">
        <v>5.186</v>
      </c>
      <c r="D29" s="15">
        <v>2859</v>
      </c>
      <c r="E29" s="15">
        <v>2744</v>
      </c>
      <c r="F29" s="15">
        <f t="shared" si="0"/>
        <v>5603</v>
      </c>
      <c r="G29" s="15">
        <f t="shared" si="1"/>
        <v>1080.4087929039722</v>
      </c>
      <c r="H29" s="15">
        <v>1575</v>
      </c>
      <c r="I29" s="15">
        <v>249</v>
      </c>
      <c r="J29" s="15">
        <f t="shared" si="2"/>
        <v>1824</v>
      </c>
    </row>
    <row r="30" spans="1:10" ht="21.75" customHeight="1">
      <c r="A30" s="13"/>
      <c r="B30" s="13" t="s">
        <v>37</v>
      </c>
      <c r="C30" s="14">
        <v>2.704</v>
      </c>
      <c r="D30" s="15">
        <v>2863</v>
      </c>
      <c r="E30" s="15">
        <v>2750</v>
      </c>
      <c r="F30" s="15">
        <f t="shared" si="0"/>
        <v>5613</v>
      </c>
      <c r="G30" s="15">
        <f t="shared" si="1"/>
        <v>2075.8136094674555</v>
      </c>
      <c r="H30" s="15">
        <v>1484</v>
      </c>
      <c r="I30" s="15">
        <v>237</v>
      </c>
      <c r="J30" s="15">
        <f t="shared" si="2"/>
        <v>1721</v>
      </c>
    </row>
    <row r="31" spans="1:10" ht="21.75" customHeight="1">
      <c r="A31" s="13"/>
      <c r="B31" s="13" t="s">
        <v>38</v>
      </c>
      <c r="C31" s="14">
        <v>4.326</v>
      </c>
      <c r="D31" s="15">
        <v>1809</v>
      </c>
      <c r="E31" s="15">
        <v>1740</v>
      </c>
      <c r="F31" s="15">
        <f t="shared" si="0"/>
        <v>3549</v>
      </c>
      <c r="G31" s="15">
        <f t="shared" si="1"/>
        <v>820.3883495145632</v>
      </c>
      <c r="H31" s="15">
        <v>1004</v>
      </c>
      <c r="I31" s="15">
        <v>171</v>
      </c>
      <c r="J31" s="15">
        <f t="shared" si="2"/>
        <v>1175</v>
      </c>
    </row>
    <row r="32" spans="1:10" ht="21.75" customHeight="1">
      <c r="A32" s="13"/>
      <c r="B32" s="13" t="s">
        <v>39</v>
      </c>
      <c r="C32" s="14">
        <v>2.811</v>
      </c>
      <c r="D32" s="15">
        <v>1524</v>
      </c>
      <c r="E32" s="15">
        <v>1557</v>
      </c>
      <c r="F32" s="15">
        <f t="shared" si="0"/>
        <v>3081</v>
      </c>
      <c r="G32" s="15">
        <f t="shared" si="1"/>
        <v>1096.051227321238</v>
      </c>
      <c r="H32" s="15">
        <v>874</v>
      </c>
      <c r="I32" s="15">
        <v>146</v>
      </c>
      <c r="J32" s="15">
        <f t="shared" si="2"/>
        <v>1020</v>
      </c>
    </row>
    <row r="33" spans="1:10" ht="21.75" customHeight="1">
      <c r="A33" s="27" t="s">
        <v>6</v>
      </c>
      <c r="B33" s="27"/>
      <c r="C33" s="19">
        <f>SUM(C29:C32)</f>
        <v>15.027000000000001</v>
      </c>
      <c r="D33" s="17">
        <f>SUM(D29:D32)</f>
        <v>9055</v>
      </c>
      <c r="E33" s="17">
        <f>SUM(E29:E32)</f>
        <v>8791</v>
      </c>
      <c r="F33" s="17">
        <f>SUM(F29:F32)</f>
        <v>17846</v>
      </c>
      <c r="G33" s="17">
        <f t="shared" si="1"/>
        <v>1187.5956611432753</v>
      </c>
      <c r="H33" s="17">
        <f>SUM(H29:H32)</f>
        <v>4937</v>
      </c>
      <c r="I33" s="17">
        <f>SUM(I29:I32)</f>
        <v>803</v>
      </c>
      <c r="J33" s="17">
        <f t="shared" si="2"/>
        <v>5740</v>
      </c>
    </row>
    <row r="34" spans="1:10" ht="21.75" customHeight="1">
      <c r="A34" s="27" t="s">
        <v>9</v>
      </c>
      <c r="B34" s="27"/>
      <c r="C34" s="19">
        <f>SUM(C12+C17+C22+C28+C33)</f>
        <v>73.214</v>
      </c>
      <c r="D34" s="17">
        <f>SUM(D33,D28,D22,D17,D12)</f>
        <v>87331</v>
      </c>
      <c r="E34" s="17">
        <f>SUM(E33,E28,E22,E17,E12)</f>
        <v>86147</v>
      </c>
      <c r="F34" s="17">
        <f>SUM(F33,F28,F22,F17,F12)</f>
        <v>173478</v>
      </c>
      <c r="G34" s="17">
        <f t="shared" si="1"/>
        <v>2369.4648564482204</v>
      </c>
      <c r="H34" s="17">
        <f>SUM(H33,H28,H22,H17,H12)</f>
        <v>45422</v>
      </c>
      <c r="I34" s="17">
        <f>SUM(I33,I28,I22,I17,I12)</f>
        <v>8690</v>
      </c>
      <c r="J34" s="17">
        <f t="shared" si="2"/>
        <v>54112</v>
      </c>
    </row>
    <row r="35" spans="1:10" ht="2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/>
      <c r="B36" s="10"/>
      <c r="C36" s="10"/>
      <c r="D36" s="10"/>
      <c r="E36" s="10"/>
      <c r="F36" s="20" t="s">
        <v>49</v>
      </c>
      <c r="G36" s="20"/>
      <c r="H36" s="20"/>
      <c r="I36" s="20"/>
      <c r="J36" s="10"/>
    </row>
    <row r="37" spans="1:10" ht="15.75">
      <c r="A37" s="10"/>
      <c r="B37" s="10"/>
      <c r="C37" s="10"/>
      <c r="D37" s="10"/>
      <c r="E37" s="10"/>
      <c r="F37" s="20" t="s">
        <v>45</v>
      </c>
      <c r="G37" s="20"/>
      <c r="H37" s="20"/>
      <c r="I37" s="20"/>
      <c r="J37" s="10"/>
    </row>
    <row r="38" spans="1:10" ht="15.75">
      <c r="A38" s="10"/>
      <c r="B38" s="10"/>
      <c r="C38" s="10"/>
      <c r="D38" s="10"/>
      <c r="E38" s="10"/>
      <c r="F38" s="20" t="s">
        <v>46</v>
      </c>
      <c r="G38" s="20"/>
      <c r="H38" s="20"/>
      <c r="I38" s="20"/>
      <c r="J38" s="10"/>
    </row>
    <row r="39" spans="1:10" ht="15.75">
      <c r="A39" s="10"/>
      <c r="B39" s="10"/>
      <c r="C39" s="10"/>
      <c r="D39" s="10"/>
      <c r="E39" s="10"/>
      <c r="F39" s="8"/>
      <c r="G39" s="8"/>
      <c r="H39" s="8"/>
      <c r="I39" s="8"/>
      <c r="J39" s="10"/>
    </row>
    <row r="40" spans="1:10" ht="15.75">
      <c r="A40" s="10"/>
      <c r="B40" s="10"/>
      <c r="C40" s="10"/>
      <c r="D40" s="10"/>
      <c r="E40" s="10"/>
      <c r="F40" s="7"/>
      <c r="G40" s="7"/>
      <c r="H40" s="7"/>
      <c r="I40" s="7"/>
      <c r="J40" s="10"/>
    </row>
    <row r="41" spans="1:10" ht="15.75">
      <c r="A41" s="10"/>
      <c r="B41" s="10"/>
      <c r="C41" s="10"/>
      <c r="D41" s="10"/>
      <c r="E41" s="10"/>
      <c r="F41" s="7"/>
      <c r="G41" s="7"/>
      <c r="H41" s="7"/>
      <c r="I41" s="7"/>
      <c r="J41" s="10"/>
    </row>
    <row r="42" spans="1:10" ht="15.75">
      <c r="A42" s="10"/>
      <c r="B42" s="10"/>
      <c r="C42" s="10"/>
      <c r="D42" s="10"/>
      <c r="E42" s="10"/>
      <c r="F42" s="21" t="s">
        <v>47</v>
      </c>
      <c r="G42" s="21"/>
      <c r="H42" s="21"/>
      <c r="I42" s="21"/>
      <c r="J42" s="10"/>
    </row>
    <row r="43" spans="1:10" ht="15.75">
      <c r="A43" s="10"/>
      <c r="B43" s="10"/>
      <c r="C43" s="10"/>
      <c r="D43" s="10"/>
      <c r="E43" s="10"/>
      <c r="F43" s="36" t="s">
        <v>50</v>
      </c>
      <c r="G43" s="36"/>
      <c r="H43" s="36"/>
      <c r="I43" s="36"/>
      <c r="J43" s="10"/>
    </row>
    <row r="44" spans="1:10" ht="15.75">
      <c r="A44" s="10"/>
      <c r="B44" s="10"/>
      <c r="C44" s="10"/>
      <c r="D44" s="10"/>
      <c r="E44" s="10"/>
      <c r="F44" s="20" t="s">
        <v>48</v>
      </c>
      <c r="G44" s="20"/>
      <c r="H44" s="20"/>
      <c r="I44" s="20"/>
      <c r="J44" s="10"/>
    </row>
  </sheetData>
  <sheetProtection/>
  <mergeCells count="19">
    <mergeCell ref="F42:I42"/>
    <mergeCell ref="F36:I36"/>
    <mergeCell ref="F37:I37"/>
    <mergeCell ref="F38:I38"/>
    <mergeCell ref="F43:I43"/>
    <mergeCell ref="F44:I44"/>
    <mergeCell ref="A12:B12"/>
    <mergeCell ref="A17:B17"/>
    <mergeCell ref="A22:B22"/>
    <mergeCell ref="A28:B28"/>
    <mergeCell ref="A33:B33"/>
    <mergeCell ref="A34:B34"/>
    <mergeCell ref="A1:J1"/>
    <mergeCell ref="A2:J2"/>
    <mergeCell ref="A5:A6"/>
    <mergeCell ref="B5:B6"/>
    <mergeCell ref="D5:F5"/>
    <mergeCell ref="H5:J5"/>
    <mergeCell ref="G5:G6"/>
  </mergeCells>
  <printOptions/>
  <pageMargins left="0.45" right="0.2" top="0.75" bottom="0.75" header="0.3" footer="0.3"/>
  <pageSetup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DUKCAPIL-01</cp:lastModifiedBy>
  <cp:lastPrinted>2022-10-18T18:40:02Z</cp:lastPrinted>
  <dcterms:modified xsi:type="dcterms:W3CDTF">2022-10-18T18:44:35Z</dcterms:modified>
  <cp:category/>
  <cp:version/>
  <cp:contentType/>
  <cp:contentStatus/>
</cp:coreProperties>
</file>